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6.1\_3_BEZPEČNOST\"/>
    </mc:Choice>
  </mc:AlternateContent>
  <xr:revisionPtr revIDLastSave="0" documentId="13_ncr:1_{7CD77053-1234-4266-A5ED-6D60813D681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list" sheetId="4" r:id="rId1"/>
    <sheet name="Podklady pro stanovení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3" l="1"/>
  <c r="E22" i="3" l="1"/>
  <c r="H21" i="3" s="1"/>
  <c r="E26" i="3" l="1"/>
  <c r="E24" i="3"/>
  <c r="E27" i="3" s="1"/>
  <c r="G17" i="3" s="1"/>
  <c r="G18" i="3" l="1"/>
  <c r="G16" i="3"/>
  <c r="H26" i="3"/>
  <c r="G19" i="3"/>
</calcChain>
</file>

<file path=xl/sharedStrings.xml><?xml version="1.0" encoding="utf-8"?>
<sst xmlns="http://schemas.openxmlformats.org/spreadsheetml/2006/main" count="33" uniqueCount="33">
  <si>
    <t>Přímé výdaje celkem</t>
  </si>
  <si>
    <t>Celkové způsobilé výdaje</t>
  </si>
  <si>
    <t>Hlavní část projektu</t>
  </si>
  <si>
    <t>Doprovodná část projektu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</si>
  <si>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</si>
  <si>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</si>
  <si>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</si>
  <si>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</si>
  <si>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</si>
  <si>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</si>
  <si>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</si>
  <si>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</si>
  <si>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</si>
  <si>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</si>
  <si>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Přesný výčet možných přímých výdajů na doprovodnou část projektu je uveden v kap. 3.2.2 Specifických pravidel. </t>
  </si>
  <si>
    <t>Volitelný komentář ke stanovení objemu výdajů</t>
  </si>
  <si>
    <t>Podklady pro stanovení kategorií intervencí a kontrolu limitů</t>
  </si>
  <si>
    <t>2021 - 2027</t>
  </si>
  <si>
    <t>SPECIFICKÁ PRAVIDLA PRO ŽADATELE A PŘÍJEMCE</t>
  </si>
  <si>
    <t>PŘÍLOHA 4</t>
  </si>
  <si>
    <t>PODKLADY PRO STANOVENÍ KATEGORIÍ INTERVENCÍ A KONTROLU LIMITŮ - VZOR</t>
  </si>
  <si>
    <t>VERZE 1</t>
  </si>
  <si>
    <t>INTEGROVANÝ REGIONÁLNÍ OPERAČNÍ PROGRAM</t>
  </si>
  <si>
    <t>nákup pozemku</t>
  </si>
  <si>
    <t>nákup stavby k demolici</t>
  </si>
  <si>
    <t>výdaje na oblast intervence 83 včetně příslušných nepřímých výdajů</t>
  </si>
  <si>
    <t>Žadatel vyplňuje pouze žlutě podbarvené buňky. Hodnoty uvedené kurzívou jsou pouze příkladem.</t>
  </si>
  <si>
    <t>výstavba, modernizace, rekonstrukce a stavební úpravy komunikace pro pěší a komunikace pro cyklisty</t>
  </si>
  <si>
    <t>přímé výdaje na oblast intervence 83</t>
  </si>
  <si>
    <r>
      <rPr>
        <u/>
        <sz val="10"/>
        <color theme="1"/>
        <rFont val="Arial"/>
        <family val="2"/>
        <charset val="238"/>
      </rPr>
      <t>vybrané</t>
    </r>
    <r>
      <rPr>
        <sz val="10"/>
        <color theme="1"/>
        <rFont val="Arial"/>
        <family val="2"/>
        <charset val="238"/>
      </rPr>
      <t xml:space="preserve"> vyvolané, podmiňující a související investice (bezpečnostní opatření na pozemní komunikaci včetně stavebních úprav, zálivy a přístřešky zastávek)</t>
    </r>
  </si>
  <si>
    <r>
      <rPr>
        <u/>
        <sz val="10"/>
        <color theme="1"/>
        <rFont val="Arial"/>
        <family val="2"/>
        <charset val="238"/>
      </rPr>
      <t>ostatní</t>
    </r>
    <r>
      <rPr>
        <sz val="10"/>
        <color theme="1"/>
        <rFont val="Arial"/>
        <family val="2"/>
        <charset val="238"/>
      </rPr>
      <t xml:space="preserve"> vyvolané, podmiňující a související investice</t>
    </r>
  </si>
  <si>
    <t>40. VÝZVA IROP - INFRASTRUKTURA PRO BEZPEČNOU NEMOTOROVOU DOPRAVU - SC 6.1 (MRR)</t>
  </si>
  <si>
    <t>41. VÝZVA IROP - INFRASTRUKTURA PRO BEZPEČNOU NEMOTOROVOU DOPRAVU - SC 6.1 (PR)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</si>
</sst>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theme="1"/>
      <name val="Calibri"/>
      <family val="2"/>
      <scheme val="minor"/>
    </font>
    <font>
      <b/>
      <sz val="24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theme="0" tint="-0.34998626667073579"/>
      <name val="Arial"/>
      <family val="2"/>
      <charset val="238"/>
    </font>
    <font>
      <sz val="2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u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1" xfId="0" applyFont="1" applyFill="1" applyBorder="1"/>
    <xf numFmtId="0" fontId="0" fillId="4" borderId="2" xfId="0" applyFill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vertical="top"/>
    </xf>
    <xf numFmtId="0" fontId="0" fillId="0" borderId="11" xfId="0" applyFont="1" applyBorder="1" applyAlignment="1">
      <alignment vertical="top"/>
    </xf>
    <xf numFmtId="0" fontId="5" fillId="7" borderId="1" xfId="0" applyFont="1" applyFill="1" applyBorder="1"/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 indent="3"/>
    </xf>
    <xf numFmtId="0" fontId="0" fillId="0" borderId="1" xfId="0" applyBorder="1" applyAlignment="1">
      <alignment horizontal="left" indent="3"/>
    </xf>
    <xf numFmtId="10" fontId="0" fillId="5" borderId="2" xfId="2" applyNumberFormat="1" applyFont="1" applyFill="1" applyBorder="1" applyAlignment="1">
      <alignment vertical="center"/>
    </xf>
    <xf numFmtId="0" fontId="0" fillId="0" borderId="1" xfId="0" applyFont="1" applyBorder="1" applyAlignment="1">
      <alignment horizontal="left" vertical="center" wrapText="1" indent="3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vertical="center"/>
    </xf>
    <xf numFmtId="0" fontId="0" fillId="0" borderId="0" xfId="0" applyFont="1"/>
    <xf numFmtId="0" fontId="0" fillId="2" borderId="1" xfId="0" applyFont="1" applyFill="1" applyBorder="1"/>
    <xf numFmtId="0" fontId="0" fillId="6" borderId="1" xfId="0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164" fontId="4" fillId="7" borderId="1" xfId="0" applyNumberFormat="1" applyFont="1" applyFill="1" applyBorder="1"/>
    <xf numFmtId="0" fontId="4" fillId="0" borderId="0" xfId="0" applyFont="1"/>
    <xf numFmtId="164" fontId="14" fillId="6" borderId="1" xfId="0" applyNumberFormat="1" applyFont="1" applyFill="1" applyBorder="1"/>
    <xf numFmtId="164" fontId="14" fillId="3" borderId="1" xfId="0" applyNumberFormat="1" applyFont="1" applyFill="1" applyBorder="1" applyAlignment="1">
      <alignment vertical="center"/>
    </xf>
    <xf numFmtId="10" fontId="4" fillId="6" borderId="1" xfId="0" applyNumberFormat="1" applyFont="1" applyFill="1" applyBorder="1" applyAlignment="1">
      <alignment vertical="center"/>
    </xf>
    <xf numFmtId="10" fontId="4" fillId="6" borderId="1" xfId="0" applyNumberFormat="1" applyFont="1" applyFill="1" applyBorder="1"/>
    <xf numFmtId="0" fontId="5" fillId="7" borderId="1" xfId="0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4"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12</xdr:row>
      <xdr:rowOff>73660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20486186-1A92-4A52-8029-DD193452B0B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004060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25</xdr:row>
      <xdr:rowOff>19050</xdr:rowOff>
    </xdr:from>
    <xdr:to>
      <xdr:col>13</xdr:col>
      <xdr:colOff>463296</xdr:colOff>
      <xdr:row>31</xdr:row>
      <xdr:rowOff>59436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34A1B22E-666C-4B1E-A4C5-02B196BD7B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5819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DEB12-281D-40BA-9141-4E37C9591A8F}">
  <dimension ref="A14:N25"/>
  <sheetViews>
    <sheetView showGridLines="0" tabSelected="1" zoomScaleNormal="100" workbookViewId="0">
      <selection activeCell="A24" sqref="A24"/>
    </sheetView>
  </sheetViews>
  <sheetFormatPr defaultRowHeight="12.75" x14ac:dyDescent="0.2"/>
  <sheetData>
    <row r="14" spans="1:14" ht="33.75" x14ac:dyDescent="0.2">
      <c r="A14" s="68" t="s">
        <v>22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</row>
    <row r="15" spans="1:14" ht="33.75" x14ac:dyDescent="0.2">
      <c r="A15" s="68" t="s">
        <v>17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</row>
    <row r="16" spans="1:14" s="48" customFormat="1" ht="28.5" x14ac:dyDescent="0.45">
      <c r="A16" s="46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6"/>
    </row>
    <row r="17" spans="1:14" ht="33.75" x14ac:dyDescent="0.2">
      <c r="A17" s="68" t="s">
        <v>18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</row>
    <row r="18" spans="1:14" ht="37.5" x14ac:dyDescent="0.2">
      <c r="A18" s="49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49"/>
    </row>
    <row r="19" spans="1:14" ht="30" x14ac:dyDescent="0.2">
      <c r="A19" s="70" t="s">
        <v>19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</row>
    <row r="20" spans="1:14" ht="67.5" customHeight="1" x14ac:dyDescent="0.2">
      <c r="A20" s="71" t="s">
        <v>20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</row>
    <row r="21" spans="1:14" ht="30" x14ac:dyDescent="0.2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</row>
    <row r="22" spans="1:14" ht="51" customHeight="1" x14ac:dyDescent="0.2">
      <c r="A22" s="69" t="s">
        <v>31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</row>
    <row r="23" spans="1:14" ht="51" customHeight="1" x14ac:dyDescent="0.2">
      <c r="A23" s="69" t="s">
        <v>32</v>
      </c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</row>
    <row r="25" spans="1:14" ht="20.25" x14ac:dyDescent="0.2">
      <c r="A25" s="67" t="s">
        <v>21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</row>
  </sheetData>
  <mergeCells count="8">
    <mergeCell ref="A25:N25"/>
    <mergeCell ref="A14:N14"/>
    <mergeCell ref="A22:N22"/>
    <mergeCell ref="A23:N23"/>
    <mergeCell ref="A15:N15"/>
    <mergeCell ref="A17:N17"/>
    <mergeCell ref="A19:N19"/>
    <mergeCell ref="A20:N20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27"/>
  <sheetViews>
    <sheetView showGridLines="0" zoomScaleNormal="100" workbookViewId="0">
      <selection activeCell="B1" sqref="B1"/>
    </sheetView>
  </sheetViews>
  <sheetFormatPr defaultRowHeight="12.75" x14ac:dyDescent="0.2"/>
  <cols>
    <col min="1" max="1" width="2.140625" customWidth="1"/>
    <col min="2" max="2" width="66" customWidth="1"/>
    <col min="3" max="3" width="12.140625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21" customHeight="1" x14ac:dyDescent="0.2">
      <c r="B1" s="45" t="s">
        <v>16</v>
      </c>
    </row>
    <row r="4" spans="2:8" x14ac:dyDescent="0.2">
      <c r="B4" s="10" t="s">
        <v>8</v>
      </c>
      <c r="C4" s="11"/>
      <c r="D4" s="11"/>
      <c r="E4" s="11"/>
      <c r="F4" s="11"/>
      <c r="G4" s="11"/>
      <c r="H4" s="12"/>
    </row>
    <row r="5" spans="2:8" x14ac:dyDescent="0.2">
      <c r="B5" s="33" t="s">
        <v>13</v>
      </c>
      <c r="C5" s="13"/>
      <c r="D5" s="13"/>
      <c r="E5" s="13"/>
      <c r="F5" s="13"/>
      <c r="G5" s="13"/>
      <c r="H5" s="14"/>
    </row>
    <row r="6" spans="2:8" x14ac:dyDescent="0.2">
      <c r="B6" s="33" t="s">
        <v>14</v>
      </c>
      <c r="C6" s="13"/>
      <c r="D6" s="13"/>
      <c r="E6" s="13"/>
      <c r="F6" s="13"/>
      <c r="G6" s="13"/>
      <c r="H6" s="14"/>
    </row>
    <row r="7" spans="2:8" x14ac:dyDescent="0.2">
      <c r="B7" s="33"/>
      <c r="C7" s="13"/>
      <c r="D7" s="13"/>
      <c r="E7" s="13"/>
      <c r="F7" s="13"/>
      <c r="G7" s="13"/>
      <c r="H7" s="14"/>
    </row>
    <row r="8" spans="2:8" x14ac:dyDescent="0.2">
      <c r="B8" s="34" t="s">
        <v>26</v>
      </c>
      <c r="C8" s="15"/>
      <c r="D8" s="15"/>
      <c r="E8" s="15"/>
      <c r="F8" s="15"/>
      <c r="G8" s="15"/>
      <c r="H8" s="16"/>
    </row>
    <row r="11" spans="2:8" ht="30" customHeight="1" x14ac:dyDescent="0.2">
      <c r="B11" s="32" t="s">
        <v>5</v>
      </c>
      <c r="C11" s="32" t="s">
        <v>9</v>
      </c>
      <c r="D11" s="32" t="s">
        <v>15</v>
      </c>
      <c r="E11" s="32" t="s">
        <v>7</v>
      </c>
      <c r="F11" s="32" t="s">
        <v>10</v>
      </c>
      <c r="G11" s="32" t="s">
        <v>11</v>
      </c>
      <c r="H11" s="32" t="s">
        <v>6</v>
      </c>
    </row>
    <row r="12" spans="2:8" x14ac:dyDescent="0.2">
      <c r="B12" s="4" t="s">
        <v>4</v>
      </c>
      <c r="C12" s="52"/>
      <c r="D12" s="4"/>
      <c r="E12" s="1"/>
      <c r="F12" s="2"/>
      <c r="G12" s="2"/>
      <c r="H12" s="3"/>
    </row>
    <row r="13" spans="2:8" ht="21.75" customHeight="1" x14ac:dyDescent="0.2">
      <c r="B13" s="30" t="s">
        <v>2</v>
      </c>
      <c r="C13" s="5"/>
      <c r="D13" s="5"/>
      <c r="E13" s="6"/>
      <c r="F13" s="8"/>
      <c r="G13" s="8"/>
      <c r="H13" s="7"/>
    </row>
    <row r="14" spans="2:8" s="40" customFormat="1" ht="24.75" customHeight="1" x14ac:dyDescent="0.2">
      <c r="B14" s="41" t="s">
        <v>27</v>
      </c>
      <c r="C14" s="53">
        <v>83</v>
      </c>
      <c r="D14" s="36"/>
      <c r="E14" s="57">
        <v>10000000</v>
      </c>
      <c r="F14" s="37"/>
      <c r="G14" s="38"/>
      <c r="H14" s="39"/>
    </row>
    <row r="15" spans="2:8" ht="20.25" customHeight="1" x14ac:dyDescent="0.2">
      <c r="B15" s="31" t="s">
        <v>3</v>
      </c>
      <c r="C15" s="5"/>
      <c r="D15" s="8"/>
      <c r="E15" s="58"/>
      <c r="F15" s="9"/>
      <c r="G15" s="8"/>
      <c r="H15" s="7"/>
    </row>
    <row r="16" spans="2:8" s="40" customFormat="1" ht="38.25" x14ac:dyDescent="0.2">
      <c r="B16" s="44" t="s">
        <v>29</v>
      </c>
      <c r="C16" s="53">
        <v>83</v>
      </c>
      <c r="D16" s="65"/>
      <c r="E16" s="66">
        <v>3500000</v>
      </c>
      <c r="F16" s="43">
        <v>0.2</v>
      </c>
      <c r="G16" s="63">
        <f>E16/$E$27</f>
        <v>0.18907676516665767</v>
      </c>
      <c r="H16" s="39"/>
    </row>
    <row r="17" spans="2:8" s="40" customFormat="1" x14ac:dyDescent="0.2">
      <c r="B17" s="44" t="s">
        <v>30</v>
      </c>
      <c r="C17" s="53">
        <v>83</v>
      </c>
      <c r="D17" s="35"/>
      <c r="E17" s="59">
        <v>1800000</v>
      </c>
      <c r="F17" s="43">
        <v>0.1</v>
      </c>
      <c r="G17" s="63">
        <f>E17/$E$27</f>
        <v>9.7239479228566794E-2</v>
      </c>
      <c r="H17" s="39"/>
    </row>
    <row r="18" spans="2:8" x14ac:dyDescent="0.2">
      <c r="B18" s="42" t="s">
        <v>23</v>
      </c>
      <c r="C18" s="52">
        <v>83</v>
      </c>
      <c r="D18" s="35"/>
      <c r="E18" s="59">
        <v>1500000</v>
      </c>
      <c r="F18" s="17">
        <v>0.1</v>
      </c>
      <c r="G18" s="64">
        <f>E18/$E$27</f>
        <v>8.1032899357139004E-2</v>
      </c>
      <c r="H18" s="3"/>
    </row>
    <row r="19" spans="2:8" x14ac:dyDescent="0.2">
      <c r="B19" s="42" t="s">
        <v>24</v>
      </c>
      <c r="C19" s="52">
        <v>83</v>
      </c>
      <c r="D19" s="35"/>
      <c r="E19" s="59">
        <v>500000</v>
      </c>
      <c r="F19" s="17">
        <v>0.05</v>
      </c>
      <c r="G19" s="64">
        <f>E19/$E$27</f>
        <v>2.7010966452379666E-2</v>
      </c>
      <c r="H19" s="3"/>
    </row>
    <row r="20" spans="2:8" x14ac:dyDescent="0.2">
      <c r="C20" s="54"/>
      <c r="E20" s="60"/>
    </row>
    <row r="21" spans="2:8" x14ac:dyDescent="0.2">
      <c r="B21" s="55" t="s">
        <v>28</v>
      </c>
      <c r="C21" s="55">
        <v>83</v>
      </c>
      <c r="D21" s="18"/>
      <c r="E21" s="19">
        <f>SUMIFS($E$12:$E$19,$C$12:$C$19,C21)</f>
        <v>17300000</v>
      </c>
      <c r="F21" s="20"/>
      <c r="G21" s="21"/>
      <c r="H21" s="21">
        <f>E21/$E$22</f>
        <v>1</v>
      </c>
    </row>
    <row r="22" spans="2:8" x14ac:dyDescent="0.2">
      <c r="B22" s="22" t="s">
        <v>0</v>
      </c>
      <c r="C22" s="56"/>
      <c r="D22" s="22"/>
      <c r="E22" s="61">
        <f>SUM(E21:E21)</f>
        <v>17300000</v>
      </c>
      <c r="F22" s="23"/>
      <c r="G22" s="24"/>
      <c r="H22" s="24"/>
    </row>
    <row r="23" spans="2:8" x14ac:dyDescent="0.2">
      <c r="C23" s="54"/>
      <c r="E23" s="60"/>
    </row>
    <row r="24" spans="2:8" x14ac:dyDescent="0.2">
      <c r="B24" s="22" t="s">
        <v>12</v>
      </c>
      <c r="C24" s="56"/>
      <c r="D24" s="22"/>
      <c r="E24" s="61">
        <f>E22*0.07</f>
        <v>1211000</v>
      </c>
      <c r="F24" s="23"/>
      <c r="G24" s="24"/>
      <c r="H24" s="24"/>
    </row>
    <row r="25" spans="2:8" x14ac:dyDescent="0.2">
      <c r="C25" s="54"/>
      <c r="E25" s="60"/>
    </row>
    <row r="26" spans="2:8" x14ac:dyDescent="0.2">
      <c r="B26" s="55" t="s">
        <v>25</v>
      </c>
      <c r="C26" s="55"/>
      <c r="D26" s="18"/>
      <c r="E26" s="19">
        <f>E21*1.07</f>
        <v>18511000</v>
      </c>
      <c r="F26" s="20"/>
      <c r="G26" s="18"/>
      <c r="H26" s="21">
        <f>E26/$E$27</f>
        <v>1</v>
      </c>
    </row>
    <row r="27" spans="2:8" ht="27" customHeight="1" x14ac:dyDescent="0.2">
      <c r="B27" s="26" t="s">
        <v>1</v>
      </c>
      <c r="C27" s="25"/>
      <c r="D27" s="25"/>
      <c r="E27" s="62">
        <f>SUM(E22:E24)</f>
        <v>18511000</v>
      </c>
      <c r="F27" s="27"/>
      <c r="G27" s="28"/>
      <c r="H27" s="29"/>
    </row>
  </sheetData>
  <conditionalFormatting sqref="G19">
    <cfRule type="expression" dxfId="3" priority="4">
      <formula>G19&lt;=F19</formula>
    </cfRule>
  </conditionalFormatting>
  <conditionalFormatting sqref="G16">
    <cfRule type="expression" dxfId="2" priority="6">
      <formula>G16&lt;=F16</formula>
    </cfRule>
  </conditionalFormatting>
  <conditionalFormatting sqref="G18">
    <cfRule type="expression" dxfId="1" priority="9">
      <formula>G18&lt;=F18</formula>
    </cfRule>
  </conditionalFormatting>
  <conditionalFormatting sqref="G17">
    <cfRule type="expression" dxfId="0" priority="1">
      <formula>G17&lt;=F17</formula>
    </cfRule>
  </conditionalFormatting>
  <pageMargins left="0.7" right="0.7" top="0.78740157499999996" bottom="0.78740157499999996" header="0.3" footer="0.3"/>
  <pageSetup paperSize="9" scale="71" fitToHeight="0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list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Janda Martin - OŘOP</cp:lastModifiedBy>
  <cp:lastPrinted>2022-06-28T12:20:35Z</cp:lastPrinted>
  <dcterms:created xsi:type="dcterms:W3CDTF">2022-04-04T08:24:21Z</dcterms:created>
  <dcterms:modified xsi:type="dcterms:W3CDTF">2022-10-20T05:56:57Z</dcterms:modified>
</cp:coreProperties>
</file>